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egg Ferrell\Desktop\"/>
    </mc:Choice>
  </mc:AlternateContent>
  <xr:revisionPtr revIDLastSave="0" documentId="13_ncr:1_{F370B24D-884B-47E1-B42F-773B05AC59C9}" xr6:coauthVersionLast="47" xr6:coauthVersionMax="47" xr10:uidLastSave="{00000000-0000-0000-0000-000000000000}"/>
  <bookViews>
    <workbookView xWindow="-120" yWindow="-120" windowWidth="29040" windowHeight="15840" activeTab="2" xr2:uid="{9D569CE8-F6F0-41E5-A2F6-3E3604BAE37F}"/>
  </bookViews>
  <sheets>
    <sheet name="Roster" sheetId="1" r:id="rId1"/>
    <sheet name="Prize $" sheetId="2" r:id="rId2"/>
    <sheet name="Flights" sheetId="4" r:id="rId3"/>
    <sheet name="Pairing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F7" i="2" s="1"/>
  <c r="F8" i="1"/>
  <c r="B4" i="2"/>
  <c r="C4" i="2" s="1"/>
  <c r="E4" i="2" s="1"/>
  <c r="F2" i="1"/>
  <c r="F30" i="1"/>
  <c r="F32" i="1"/>
  <c r="F29" i="1"/>
  <c r="F9" i="1"/>
  <c r="F27" i="1"/>
  <c r="F35" i="1"/>
  <c r="F19" i="1"/>
  <c r="F10" i="1"/>
  <c r="F13" i="1"/>
  <c r="F26" i="1"/>
  <c r="F11" i="1"/>
  <c r="F33" i="1"/>
  <c r="F5" i="1"/>
  <c r="F24" i="1"/>
  <c r="F25" i="1"/>
  <c r="F23" i="1"/>
  <c r="F36" i="1"/>
  <c r="F6" i="1"/>
  <c r="F16" i="1"/>
  <c r="F20" i="1"/>
  <c r="F37" i="1"/>
  <c r="F14" i="1"/>
  <c r="F34" i="1"/>
  <c r="F31" i="1"/>
  <c r="F12" i="1"/>
  <c r="F18" i="1"/>
  <c r="F28" i="1"/>
  <c r="F3" i="1"/>
  <c r="F7" i="1"/>
  <c r="F15" i="1"/>
  <c r="F4" i="1"/>
  <c r="F22" i="1"/>
  <c r="F21" i="1"/>
  <c r="F17" i="1"/>
  <c r="E5" i="2" l="1"/>
  <c r="E6" i="2" s="1"/>
  <c r="E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tc={516B6E9D-C48E-41EE-92D5-45E12D87C5EC}</author>
    <author>tc={5625E6EF-ECD6-4555-92D6-0684CD892C00}</author>
    <author>tc={280516D2-CA16-47A4-A75E-609420B70E9E}</author>
    <author>tc={8366044A-8567-4631-AEAD-2F7895ECAADB}</author>
    <author>tc={733CF72D-3E41-4A67-BD8D-C4CDCE152958}</author>
  </authors>
  <commentList>
    <comment ref="E16" authorId="0" shapeId="0" xr:uid="{516B6E9D-C48E-41EE-92D5-45E12D87C5EC}">
      <text>
        <t>[Threaded comment]
Your version of Excel allows you to read this threaded comment; however, any edits to it will get removed if the file is opened in a newer version of Excel. Learn more: https://go.microsoft.com/fwlink/?linkid=870924
Comment:
    River Hills</t>
      </text>
    </comment>
    <comment ref="C19" authorId="1" shapeId="0" xr:uid="{5625E6EF-ECD6-4555-92D6-0684CD892C00}">
      <text>
        <t>[Threaded comment]
Your version of Excel allows you to read this threaded comment; however, any edits to it will get removed if the file is opened in a newer version of Excel. Learn more: https://go.microsoft.com/fwlink/?linkid=870924
Comment:
    His Tues dogfight ave is 41.9.</t>
      </text>
    </comment>
    <comment ref="E20" authorId="2" shapeId="0" xr:uid="{280516D2-CA16-47A4-A75E-609420B70E9E}">
      <text>
        <t>[Threaded comment]
Your version of Excel allows you to read this threaded comment; however, any edits to it will get removed if the file is opened in a newer version of Excel. Learn more: https://go.microsoft.com/fwlink/?linkid=870924
Comment:
    His Tues dogfight ave is 38.9.</t>
      </text>
    </comment>
    <comment ref="C31" authorId="3" shapeId="0" xr:uid="{8366044A-8567-4631-AEAD-2F7895ECAADB}">
      <text>
        <t>[Threaded comment]
Your version of Excel allows you to read this threaded comment; however, any edits to it will get removed if the file is opened in a newer version of Excel. Learn more: https://go.microsoft.com/fwlink/?linkid=870924
Comment:
    His Tues dogfight ave is 44.</t>
      </text>
    </comment>
    <comment ref="C35" authorId="4" shapeId="0" xr:uid="{733CF72D-3E41-4A67-BD8D-C4CDCE152958}">
      <text>
        <t>[Threaded comment]
Your version of Excel allows you to read this threaded comment; however, any edits to it will get removed if the file is opened in a newer version of Excel. Learn more: https://go.microsoft.com/fwlink/?linkid=870924
Comment:
    His Tues dogfight is 41.6</t>
      </text>
    </comment>
  </commentList>
</comments>
</file>

<file path=xl/sharedStrings.xml><?xml version="1.0" encoding="utf-8"?>
<sst xmlns="http://schemas.openxmlformats.org/spreadsheetml/2006/main" count="183" uniqueCount="135">
  <si>
    <t>Player</t>
  </si>
  <si>
    <t>Team #</t>
  </si>
  <si>
    <t>Handicap</t>
  </si>
  <si>
    <t>Roger Attanasio</t>
  </si>
  <si>
    <t>Curt Quigley</t>
  </si>
  <si>
    <t>Stacey Bassett</t>
  </si>
  <si>
    <t>Justin Ellis</t>
  </si>
  <si>
    <t>Brian Bocholis</t>
  </si>
  <si>
    <t>Ethan Duggins</t>
  </si>
  <si>
    <t>Tyler Borland</t>
  </si>
  <si>
    <t>Mike Witherspoon</t>
  </si>
  <si>
    <t>Bryan Borsum</t>
  </si>
  <si>
    <t>John Molinari</t>
  </si>
  <si>
    <t>Jeffrey Carpenter</t>
  </si>
  <si>
    <t>CT Jones</t>
  </si>
  <si>
    <t>Gary Cunningham</t>
  </si>
  <si>
    <t>Gary Morgan</t>
  </si>
  <si>
    <t>Gregg Ferrell</t>
  </si>
  <si>
    <t>Rob Boyer</t>
  </si>
  <si>
    <t>Ben Grannan</t>
  </si>
  <si>
    <t>Pieter DeGraff</t>
  </si>
  <si>
    <t>Jim Guill</t>
  </si>
  <si>
    <t>Brian Horine</t>
  </si>
  <si>
    <t>Craig Haase</t>
  </si>
  <si>
    <t>John Wallace</t>
  </si>
  <si>
    <t>Rob Harding</t>
  </si>
  <si>
    <t>Thomas Clarkson</t>
  </si>
  <si>
    <t>Brad Hartley</t>
  </si>
  <si>
    <t>Jesse Hartley</t>
  </si>
  <si>
    <t>David Hook</t>
  </si>
  <si>
    <t>Adam Iagnemma</t>
  </si>
  <si>
    <t>Scott Couchenour</t>
  </si>
  <si>
    <t>Tony Killingsworth</t>
  </si>
  <si>
    <t>Scott Richardson</t>
  </si>
  <si>
    <t>Matt Layne</t>
  </si>
  <si>
    <t>James Gorzynski</t>
  </si>
  <si>
    <t>Ron Ledoux</t>
  </si>
  <si>
    <t>Ryan Ledoux</t>
  </si>
  <si>
    <t>John Matherly</t>
  </si>
  <si>
    <t>Richard Hilton</t>
  </si>
  <si>
    <t>Allen Nichols</t>
  </si>
  <si>
    <t>Bill Tasker</t>
  </si>
  <si>
    <t>Scott Nordgren</t>
  </si>
  <si>
    <t>Brad Parsanko</t>
  </si>
  <si>
    <t>Tim Plummer</t>
  </si>
  <si>
    <t>Steve Giampietro</t>
  </si>
  <si>
    <t>Dayton Rugg</t>
  </si>
  <si>
    <t>Brian Groller</t>
  </si>
  <si>
    <t>Bob Schaefer</t>
  </si>
  <si>
    <t>Eric Sittloh</t>
  </si>
  <si>
    <t>Clark Smith</t>
  </si>
  <si>
    <t>Burt Welch</t>
  </si>
  <si>
    <t>Steven Sovde</t>
  </si>
  <si>
    <t>Steve Sullivan</t>
  </si>
  <si>
    <t>Bill Layle</t>
  </si>
  <si>
    <t>Paul Teachout</t>
  </si>
  <si>
    <t>Chris Teachout</t>
  </si>
  <si>
    <t>Arbie Turner</t>
  </si>
  <si>
    <t>Gary Schatz</t>
  </si>
  <si>
    <t>Jackson Windell</t>
  </si>
  <si>
    <t>Thomas Windell</t>
  </si>
  <si>
    <t>Brad Wojick</t>
  </si>
  <si>
    <t>Greg Greemon</t>
  </si>
  <si>
    <t>Combined</t>
  </si>
  <si>
    <t>Anthony White</t>
  </si>
  <si>
    <t>Kenny Rouse</t>
  </si>
  <si>
    <t>Erinie Keener</t>
  </si>
  <si>
    <t>Richard Sharpless</t>
  </si>
  <si>
    <t>Jamie Trull</t>
  </si>
  <si>
    <t>Paul Kauer</t>
  </si>
  <si>
    <t>Daryl Bridges</t>
  </si>
  <si>
    <t>Jason Steiner</t>
  </si>
  <si>
    <t>6 flights</t>
  </si>
  <si>
    <t>1st</t>
  </si>
  <si>
    <t>2nd</t>
  </si>
  <si>
    <t>Rounded</t>
  </si>
  <si>
    <t>After Expenses</t>
  </si>
  <si>
    <t>Food/Drinks</t>
  </si>
  <si>
    <t>Range Balls</t>
  </si>
  <si>
    <t>Places</t>
  </si>
  <si>
    <t>Total Prize $</t>
  </si>
  <si>
    <t>$ Per Flight</t>
  </si>
  <si>
    <t>Tee Time</t>
  </si>
  <si>
    <t>Teams</t>
  </si>
  <si>
    <t>1st Flight</t>
  </si>
  <si>
    <t xml:space="preserve">Flight </t>
  </si>
  <si>
    <t>2nd Flight</t>
  </si>
  <si>
    <t>4th Flight</t>
  </si>
  <si>
    <t>3rd Flight</t>
  </si>
  <si>
    <t>5th Flight</t>
  </si>
  <si>
    <t>6th Flight</t>
  </si>
  <si>
    <t>Rouse/Keener</t>
  </si>
  <si>
    <t>Ferrell/Boyer</t>
  </si>
  <si>
    <t>Carpenter/Jones</t>
  </si>
  <si>
    <t>Teachout/Teachout</t>
  </si>
  <si>
    <t>Attanasio/Quigley</t>
  </si>
  <si>
    <t>Haase/Wallace</t>
  </si>
  <si>
    <t>Sullivan/Layle</t>
  </si>
  <si>
    <t>Borsum/Molinari</t>
  </si>
  <si>
    <t>Guill/Horine</t>
  </si>
  <si>
    <t>Sovde/White</t>
  </si>
  <si>
    <t>Rugg/Groller</t>
  </si>
  <si>
    <t>Layne/Gorzynski</t>
  </si>
  <si>
    <t>Bassett/Ellis</t>
  </si>
  <si>
    <t>Wojick/Greeman</t>
  </si>
  <si>
    <t>Iagnemma/Couchenour</t>
  </si>
  <si>
    <t>Matherly/Hilton</t>
  </si>
  <si>
    <t>Plummer/Giampietro</t>
  </si>
  <si>
    <t>Grannan/DeGraff</t>
  </si>
  <si>
    <t>Windell/Windell</t>
  </si>
  <si>
    <t>Hartley/Hartley</t>
  </si>
  <si>
    <t>Borland/Witherspoon</t>
  </si>
  <si>
    <t>Nordgren/Parsanko</t>
  </si>
  <si>
    <t>Turner/Schatz</t>
  </si>
  <si>
    <t>Killingsworth/Richardson</t>
  </si>
  <si>
    <t>Kauer/Bridges</t>
  </si>
  <si>
    <t>Ledoux/Ledoux</t>
  </si>
  <si>
    <t>Nichols/Tasker</t>
  </si>
  <si>
    <t>Harding/Clarkson</t>
  </si>
  <si>
    <t>Sharpless/Trull</t>
  </si>
  <si>
    <t>Cunningham/Morgan</t>
  </si>
  <si>
    <t>Bocholis/Duggins</t>
  </si>
  <si>
    <t>Schaefer/Sittloh</t>
  </si>
  <si>
    <t>Dan Hogan</t>
  </si>
  <si>
    <t>Wojick/Greemon</t>
  </si>
  <si>
    <t>Hook/Hogan</t>
  </si>
  <si>
    <t>Greg Sexton</t>
  </si>
  <si>
    <t>Sexton/Steiner</t>
  </si>
  <si>
    <t>Trip Smith</t>
  </si>
  <si>
    <t>Mark Sabino</t>
  </si>
  <si>
    <t>Smith/Smith</t>
  </si>
  <si>
    <t>Sabino/Welch</t>
  </si>
  <si>
    <t>Pairings</t>
  </si>
  <si>
    <t>Score</t>
  </si>
  <si>
    <t>Hood/Hogan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</si>
</sst>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.45"/>
      <color rgb="FF383838"/>
      <name val="Arial"/>
      <family val="2"/>
    </font>
    <font>
      <sz val="8"/>
      <color rgb="FF222222"/>
      <name val="Arial"/>
      <family val="2"/>
    </font>
    <font>
      <sz val="11"/>
      <name val="Aptos Narrow"/>
      <family val="2"/>
      <scheme val="minor"/>
    </font>
    <font>
      <sz val="10.45"/>
      <name val="Arial"/>
      <family val="2"/>
    </font>
    <font>
      <b/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10.45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center" wrapText="1" indent="1"/>
    </xf>
    <xf numFmtId="164" fontId="0" fillId="0" borderId="1" xfId="0" applyNumberFormat="1" applyBorder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>
      <alignment horizontal="center"/>
    </xf>
    <xf numFmtId="0" fontId="0" fillId="0" borderId="1" xfId="0" applyBorder="1"/>
    <xf numFmtId="44" fontId="0" fillId="0" borderId="1" xfId="0" applyNumberFormat="1" applyBorder="1"/>
    <xf numFmtId="44" fontId="3" fillId="0" borderId="0" xfId="1" applyFont="1" applyFill="1" applyBorder="1"/>
    <xf numFmtId="44" fontId="0" fillId="0" borderId="0" xfId="1" applyFont="1" applyFill="1" applyBorder="1"/>
    <xf numFmtId="44" fontId="0" fillId="0" borderId="0" xfId="0" applyNumberFormat="1"/>
    <xf numFmtId="44" fontId="3" fillId="0" borderId="3" xfId="0" applyNumberFormat="1" applyFont="1" applyBorder="1"/>
    <xf numFmtId="44" fontId="0" fillId="0" borderId="2" xfId="0" applyNumberFormat="1" applyBorder="1"/>
    <xf numFmtId="0" fontId="0" fillId="0" borderId="2" xfId="0" applyBorder="1"/>
    <xf numFmtId="0" fontId="0" fillId="0" borderId="4" xfId="0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4" fontId="3" fillId="0" borderId="7" xfId="1" applyFont="1" applyBorder="1"/>
    <xf numFmtId="44" fontId="0" fillId="0" borderId="8" xfId="1" applyFont="1" applyBorder="1"/>
    <xf numFmtId="44" fontId="3" fillId="0" borderId="8" xfId="1" applyFont="1" applyBorder="1"/>
    <xf numFmtId="0" fontId="0" fillId="0" borderId="8" xfId="0" applyBorder="1" applyAlignment="1">
      <alignment horizontal="center"/>
    </xf>
    <xf numFmtId="44" fontId="0" fillId="0" borderId="8" xfId="0" applyNumberFormat="1" applyBorder="1"/>
    <xf numFmtId="44" fontId="0" fillId="0" borderId="10" xfId="1" applyFont="1" applyBorder="1"/>
    <xf numFmtId="0" fontId="0" fillId="0" borderId="14" xfId="0" applyBorder="1"/>
    <xf numFmtId="0" fontId="3" fillId="2" borderId="4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 inden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indent="1"/>
    </xf>
    <xf numFmtId="0" fontId="6" fillId="0" borderId="0" xfId="0" applyFont="1" applyAlignment="1">
      <alignment vertical="center"/>
    </xf>
    <xf numFmtId="44" fontId="3" fillId="3" borderId="9" xfId="1" applyFont="1" applyFill="1" applyBorder="1"/>
    <xf numFmtId="44" fontId="3" fillId="3" borderId="11" xfId="1" applyFont="1" applyFill="1" applyBorder="1"/>
    <xf numFmtId="44" fontId="3" fillId="3" borderId="13" xfId="0" applyNumberFormat="1" applyFont="1" applyFill="1" applyBorder="1"/>
    <xf numFmtId="44" fontId="0" fillId="3" borderId="12" xfId="0" applyNumberFormat="1" applyFill="1" applyBorder="1"/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0" fontId="3" fillId="0" borderId="10" xfId="0" applyNumberFormat="1" applyFont="1" applyBorder="1" applyAlignment="1">
      <alignment horizontal="center" vertical="center"/>
    </xf>
    <xf numFmtId="20" fontId="3" fillId="0" borderId="15" xfId="0" applyNumberFormat="1" applyFont="1" applyBorder="1" applyAlignment="1">
      <alignment horizontal="center" vertical="center"/>
    </xf>
    <xf numFmtId="20" fontId="3" fillId="0" borderId="14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0" fillId="0" borderId="0" xfId="0" applyBorder="1"/>
    <xf numFmtId="0" fontId="10" fillId="0" borderId="0" xfId="0" applyFont="1" applyAlignment="1">
      <alignment horizontal="center" vertical="center" wrapText="1"/>
    </xf>
    <xf numFmtId="0" fontId="3" fillId="0" borderId="1" xfId="0" applyFont="1" applyBorder="1"/>
    <xf numFmtId="164" fontId="6" fillId="0" borderId="0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Gregg Ferrell" id="{3B027E79-9269-4A4F-A368-EB10A3152E17}" userId="a3c725ca195d1107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6" dT="2024-09-10T13:30:59.07" personId="{3B027E79-9269-4A4F-A368-EB10A3152E17}" id="{516B6E9D-C48E-41EE-92D5-45E12D87C5EC}">
    <text>River Hills</text>
  </threadedComment>
  <threadedComment ref="C19" dT="2024-09-11T13:45:43.79" personId="{3B027E79-9269-4A4F-A368-EB10A3152E17}" id="{5625E6EF-ECD6-4555-92D6-0684CD892C00}">
    <text>His Tues dogfight ave is 41.9.</text>
  </threadedComment>
  <threadedComment ref="E20" dT="2024-09-11T13:44:52.59" personId="{3B027E79-9269-4A4F-A368-EB10A3152E17}" id="{280516D2-CA16-47A4-A75E-609420B70E9E}">
    <text>His Tues dogfight ave is 38.9.</text>
  </threadedComment>
  <threadedComment ref="C31" dT="2024-09-11T13:50:31.31" personId="{3B027E79-9269-4A4F-A368-EB10A3152E17}" id="{8366044A-8567-4631-AEAD-2F7895ECAADB}">
    <text>His Tues dogfight ave is 44.</text>
  </threadedComment>
  <threadedComment ref="C35" dT="2024-09-11T13:54:33.79" personId="{3B027E79-9269-4A4F-A368-EB10A3152E17}" id="{733CF72D-3E41-4A67-BD8D-C4CDCE152958}">
    <text>His Tues dogfight is 41.6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DECD7-4C5B-4AA8-BE51-ECCC4DBF9621}">
  <dimension ref="A1:O38"/>
  <sheetViews>
    <sheetView topLeftCell="A6" zoomScale="130" zoomScaleNormal="130" workbookViewId="0">
      <selection activeCell="G16" sqref="G16"/>
    </sheetView>
  </sheetViews>
  <sheetFormatPr defaultRowHeight="15" x14ac:dyDescent="0.25"/>
  <cols>
    <col min="1" max="1" width="8.85546875" style="1"/>
    <col min="2" max="2" width="20.28515625" customWidth="1"/>
    <col min="3" max="3" width="8.7109375" style="1" bestFit="1" customWidth="1"/>
    <col min="4" max="4" width="21.28515625" customWidth="1"/>
    <col min="5" max="5" width="8.85546875" style="1"/>
    <col min="6" max="6" width="9.7109375" style="1" bestFit="1" customWidth="1"/>
    <col min="9" max="9" width="13.42578125" bestFit="1" customWidth="1"/>
    <col min="10" max="10" width="12.140625" customWidth="1"/>
    <col min="12" max="15" width="10.42578125" bestFit="1" customWidth="1"/>
  </cols>
  <sheetData>
    <row r="1" spans="1:15" x14ac:dyDescent="0.25">
      <c r="A1" s="3" t="s">
        <v>1</v>
      </c>
      <c r="B1" s="3" t="s">
        <v>0</v>
      </c>
      <c r="C1" s="3" t="s">
        <v>2</v>
      </c>
      <c r="D1" s="3" t="s">
        <v>0</v>
      </c>
      <c r="E1" s="3" t="s">
        <v>2</v>
      </c>
      <c r="F1" s="3" t="s">
        <v>63</v>
      </c>
    </row>
    <row r="2" spans="1:15" x14ac:dyDescent="0.25">
      <c r="A2" s="4">
        <v>1</v>
      </c>
      <c r="B2" s="33" t="s">
        <v>126</v>
      </c>
      <c r="C2" s="8">
        <v>3.5</v>
      </c>
      <c r="D2" s="33" t="s">
        <v>71</v>
      </c>
      <c r="E2" s="8">
        <v>-4</v>
      </c>
      <c r="F2" s="8">
        <f t="shared" ref="F2:F37" si="0">C2+E2</f>
        <v>-0.5</v>
      </c>
      <c r="I2" s="7"/>
    </row>
    <row r="3" spans="1:15" x14ac:dyDescent="0.25">
      <c r="A3" s="4">
        <v>3</v>
      </c>
      <c r="B3" s="33" t="s">
        <v>50</v>
      </c>
      <c r="C3" s="8">
        <v>-0.7</v>
      </c>
      <c r="D3" s="33" t="s">
        <v>128</v>
      </c>
      <c r="E3" s="8">
        <v>0.7</v>
      </c>
      <c r="F3" s="8">
        <f t="shared" si="0"/>
        <v>0</v>
      </c>
    </row>
    <row r="4" spans="1:15" x14ac:dyDescent="0.25">
      <c r="A4" s="4">
        <v>2</v>
      </c>
      <c r="B4" s="33" t="s">
        <v>55</v>
      </c>
      <c r="C4" s="8">
        <v>2.8</v>
      </c>
      <c r="D4" s="33" t="s">
        <v>56</v>
      </c>
      <c r="E4" s="8">
        <v>-1.9</v>
      </c>
      <c r="F4" s="8">
        <f t="shared" si="0"/>
        <v>0.89999999999999991</v>
      </c>
    </row>
    <row r="5" spans="1:15" x14ac:dyDescent="0.25">
      <c r="A5" s="4">
        <v>4</v>
      </c>
      <c r="B5" s="33" t="s">
        <v>21</v>
      </c>
      <c r="C5" s="8">
        <v>3</v>
      </c>
      <c r="D5" s="33" t="s">
        <v>22</v>
      </c>
      <c r="E5" s="8">
        <v>4</v>
      </c>
      <c r="F5" s="8">
        <f t="shared" si="0"/>
        <v>7</v>
      </c>
    </row>
    <row r="6" spans="1:15" x14ac:dyDescent="0.25">
      <c r="A6" s="4">
        <v>5</v>
      </c>
      <c r="B6" s="33" t="s">
        <v>30</v>
      </c>
      <c r="C6" s="8">
        <v>5.6</v>
      </c>
      <c r="D6" s="33" t="s">
        <v>31</v>
      </c>
      <c r="E6" s="8">
        <v>3.8</v>
      </c>
      <c r="F6" s="8">
        <f t="shared" si="0"/>
        <v>9.3999999999999986</v>
      </c>
      <c r="I6" s="2"/>
      <c r="J6" s="2"/>
      <c r="K6" s="2"/>
      <c r="L6" s="2"/>
      <c r="M6" s="2"/>
      <c r="N6" s="2"/>
      <c r="O6" s="2"/>
    </row>
    <row r="7" spans="1:15" x14ac:dyDescent="0.25">
      <c r="A7" s="4">
        <v>6</v>
      </c>
      <c r="B7" s="33" t="s">
        <v>52</v>
      </c>
      <c r="C7" s="8">
        <v>5.9</v>
      </c>
      <c r="D7" s="33" t="s">
        <v>64</v>
      </c>
      <c r="E7" s="8">
        <v>4</v>
      </c>
      <c r="F7" s="8">
        <f t="shared" si="0"/>
        <v>9.9</v>
      </c>
      <c r="H7" s="11"/>
      <c r="I7" s="12"/>
      <c r="J7" s="11"/>
      <c r="L7" s="13"/>
      <c r="M7" s="13"/>
      <c r="N7" s="13"/>
      <c r="O7" s="12"/>
    </row>
    <row r="8" spans="1:15" x14ac:dyDescent="0.25">
      <c r="A8" s="36">
        <v>7</v>
      </c>
      <c r="B8" s="33" t="s">
        <v>129</v>
      </c>
      <c r="C8" s="8">
        <v>5</v>
      </c>
      <c r="D8" s="33" t="s">
        <v>51</v>
      </c>
      <c r="E8" s="8">
        <v>5.6</v>
      </c>
      <c r="F8" s="8">
        <f t="shared" si="0"/>
        <v>10.6</v>
      </c>
      <c r="H8" s="12"/>
      <c r="I8" s="1"/>
      <c r="L8" s="13"/>
      <c r="M8" s="13"/>
      <c r="N8" s="13"/>
      <c r="O8" s="12"/>
    </row>
    <row r="9" spans="1:15" x14ac:dyDescent="0.25">
      <c r="A9" s="4">
        <v>8</v>
      </c>
      <c r="B9" s="33" t="s">
        <v>59</v>
      </c>
      <c r="C9" s="8">
        <v>1.7</v>
      </c>
      <c r="D9" s="33" t="s">
        <v>60</v>
      </c>
      <c r="E9" s="8">
        <v>11</v>
      </c>
      <c r="F9" s="8">
        <f t="shared" si="0"/>
        <v>12.7</v>
      </c>
      <c r="H9" s="12"/>
      <c r="I9" s="1"/>
      <c r="L9" s="13"/>
      <c r="M9" s="13"/>
    </row>
    <row r="10" spans="1:15" x14ac:dyDescent="0.25">
      <c r="A10" s="4">
        <v>9</v>
      </c>
      <c r="B10" s="5" t="s">
        <v>11</v>
      </c>
      <c r="C10" s="6">
        <v>2.7</v>
      </c>
      <c r="D10" s="5" t="s">
        <v>12</v>
      </c>
      <c r="E10" s="6">
        <v>10.3</v>
      </c>
      <c r="F10" s="6">
        <f t="shared" si="0"/>
        <v>13</v>
      </c>
      <c r="L10" s="13"/>
      <c r="M10" s="13"/>
      <c r="N10" s="13"/>
      <c r="O10" s="13"/>
    </row>
    <row r="11" spans="1:15" x14ac:dyDescent="0.25">
      <c r="A11" s="4">
        <v>10</v>
      </c>
      <c r="B11" s="5" t="s">
        <v>17</v>
      </c>
      <c r="C11" s="6">
        <v>6.3</v>
      </c>
      <c r="D11" s="5" t="s">
        <v>18</v>
      </c>
      <c r="E11" s="6">
        <v>6.8</v>
      </c>
      <c r="F11" s="6">
        <f t="shared" si="0"/>
        <v>13.1</v>
      </c>
      <c r="L11" s="13"/>
      <c r="M11" s="13"/>
      <c r="N11" s="13"/>
      <c r="O11" s="13"/>
    </row>
    <row r="12" spans="1:15" x14ac:dyDescent="0.25">
      <c r="A12" s="4">
        <v>11</v>
      </c>
      <c r="B12" s="5" t="s">
        <v>44</v>
      </c>
      <c r="C12" s="6">
        <v>6.5</v>
      </c>
      <c r="D12" s="5" t="s">
        <v>45</v>
      </c>
      <c r="E12" s="6">
        <v>7.2</v>
      </c>
      <c r="F12" s="6">
        <f t="shared" si="0"/>
        <v>13.7</v>
      </c>
    </row>
    <row r="13" spans="1:15" x14ac:dyDescent="0.25">
      <c r="A13" s="4">
        <v>12</v>
      </c>
      <c r="B13" s="5" t="s">
        <v>13</v>
      </c>
      <c r="C13" s="6">
        <v>7.9</v>
      </c>
      <c r="D13" s="5" t="s">
        <v>14</v>
      </c>
      <c r="E13" s="6">
        <v>6.6</v>
      </c>
      <c r="F13" s="6">
        <f t="shared" si="0"/>
        <v>14.5</v>
      </c>
    </row>
    <row r="14" spans="1:15" x14ac:dyDescent="0.25">
      <c r="A14" s="4">
        <v>13</v>
      </c>
      <c r="B14" s="5" t="s">
        <v>38</v>
      </c>
      <c r="C14" s="6">
        <v>10.5</v>
      </c>
      <c r="D14" s="5" t="s">
        <v>39</v>
      </c>
      <c r="E14" s="6">
        <v>4.2</v>
      </c>
      <c r="F14" s="6">
        <f t="shared" si="0"/>
        <v>14.7</v>
      </c>
    </row>
    <row r="15" spans="1:15" x14ac:dyDescent="0.25">
      <c r="A15" s="4">
        <v>14</v>
      </c>
      <c r="B15" s="5" t="s">
        <v>53</v>
      </c>
      <c r="C15" s="6">
        <v>8.6</v>
      </c>
      <c r="D15" s="5" t="s">
        <v>54</v>
      </c>
      <c r="E15" s="6">
        <v>6.2</v>
      </c>
      <c r="F15" s="6">
        <f t="shared" si="0"/>
        <v>14.8</v>
      </c>
    </row>
    <row r="16" spans="1:15" x14ac:dyDescent="0.25">
      <c r="A16" s="4">
        <v>15</v>
      </c>
      <c r="B16" s="5" t="s">
        <v>32</v>
      </c>
      <c r="C16" s="8">
        <v>9.3000000000000007</v>
      </c>
      <c r="D16" s="33" t="s">
        <v>33</v>
      </c>
      <c r="E16" s="8">
        <v>5.7</v>
      </c>
      <c r="F16" s="8">
        <f t="shared" si="0"/>
        <v>15</v>
      </c>
    </row>
    <row r="17" spans="1:6" x14ac:dyDescent="0.25">
      <c r="A17" s="4">
        <v>16</v>
      </c>
      <c r="B17" s="5" t="s">
        <v>3</v>
      </c>
      <c r="C17" s="8">
        <v>6.5</v>
      </c>
      <c r="D17" s="33" t="s">
        <v>4</v>
      </c>
      <c r="E17" s="8">
        <v>10.9</v>
      </c>
      <c r="F17" s="8">
        <f t="shared" si="0"/>
        <v>17.399999999999999</v>
      </c>
    </row>
    <row r="18" spans="1:6" x14ac:dyDescent="0.25">
      <c r="A18" s="4">
        <v>17</v>
      </c>
      <c r="B18" s="5" t="s">
        <v>46</v>
      </c>
      <c r="C18" s="8">
        <v>7.6</v>
      </c>
      <c r="D18" s="33" t="s">
        <v>47</v>
      </c>
      <c r="E18" s="8">
        <v>10.199999999999999</v>
      </c>
      <c r="F18" s="8">
        <f t="shared" si="0"/>
        <v>17.799999999999997</v>
      </c>
    </row>
    <row r="19" spans="1:6" x14ac:dyDescent="0.25">
      <c r="A19" s="4">
        <v>18</v>
      </c>
      <c r="B19" s="5" t="s">
        <v>9</v>
      </c>
      <c r="C19" s="8">
        <v>12</v>
      </c>
      <c r="D19" s="33" t="s">
        <v>10</v>
      </c>
      <c r="E19" s="8">
        <v>6.1</v>
      </c>
      <c r="F19" s="8">
        <f t="shared" si="0"/>
        <v>18.100000000000001</v>
      </c>
    </row>
    <row r="20" spans="1:6" x14ac:dyDescent="0.25">
      <c r="A20" s="4">
        <v>19</v>
      </c>
      <c r="B20" s="5" t="s">
        <v>34</v>
      </c>
      <c r="C20" s="8">
        <v>11.7</v>
      </c>
      <c r="D20" s="33" t="s">
        <v>35</v>
      </c>
      <c r="E20" s="8">
        <v>7</v>
      </c>
      <c r="F20" s="8">
        <f t="shared" si="0"/>
        <v>18.7</v>
      </c>
    </row>
    <row r="21" spans="1:6" x14ac:dyDescent="0.25">
      <c r="A21" s="4">
        <v>20</v>
      </c>
      <c r="B21" s="5" t="s">
        <v>61</v>
      </c>
      <c r="C21" s="8">
        <v>9.5</v>
      </c>
      <c r="D21" s="33" t="s">
        <v>62</v>
      </c>
      <c r="E21" s="8">
        <v>9.4</v>
      </c>
      <c r="F21" s="8">
        <f t="shared" si="0"/>
        <v>18.899999999999999</v>
      </c>
    </row>
    <row r="22" spans="1:6" x14ac:dyDescent="0.25">
      <c r="A22" s="4">
        <v>21</v>
      </c>
      <c r="B22" s="5" t="s">
        <v>57</v>
      </c>
      <c r="C22" s="8">
        <v>12.5</v>
      </c>
      <c r="D22" s="33" t="s">
        <v>58</v>
      </c>
      <c r="E22" s="8">
        <v>7.2</v>
      </c>
      <c r="F22" s="8">
        <f t="shared" si="0"/>
        <v>19.7</v>
      </c>
    </row>
    <row r="23" spans="1:6" x14ac:dyDescent="0.25">
      <c r="A23" s="4">
        <v>22</v>
      </c>
      <c r="B23" s="5" t="s">
        <v>27</v>
      </c>
      <c r="C23" s="8">
        <v>4.4000000000000004</v>
      </c>
      <c r="D23" s="33" t="s">
        <v>28</v>
      </c>
      <c r="E23" s="8">
        <v>16</v>
      </c>
      <c r="F23" s="8">
        <f t="shared" si="0"/>
        <v>20.399999999999999</v>
      </c>
    </row>
    <row r="24" spans="1:6" s="37" customFormat="1" x14ac:dyDescent="0.25">
      <c r="A24" s="4">
        <v>23</v>
      </c>
      <c r="B24" s="5" t="s">
        <v>23</v>
      </c>
      <c r="C24" s="8">
        <v>10.5</v>
      </c>
      <c r="D24" s="33" t="s">
        <v>24</v>
      </c>
      <c r="E24" s="8">
        <v>11.8</v>
      </c>
      <c r="F24" s="8">
        <f t="shared" si="0"/>
        <v>22.3</v>
      </c>
    </row>
    <row r="25" spans="1:6" ht="13.9" customHeight="1" x14ac:dyDescent="0.25">
      <c r="A25" s="4">
        <v>24</v>
      </c>
      <c r="B25" s="5" t="s">
        <v>25</v>
      </c>
      <c r="C25" s="8">
        <v>11</v>
      </c>
      <c r="D25" s="33" t="s">
        <v>26</v>
      </c>
      <c r="E25" s="8">
        <v>14</v>
      </c>
      <c r="F25" s="8">
        <f t="shared" si="0"/>
        <v>25</v>
      </c>
    </row>
    <row r="26" spans="1:6" x14ac:dyDescent="0.25">
      <c r="A26" s="4">
        <v>25</v>
      </c>
      <c r="B26" s="5" t="s">
        <v>15</v>
      </c>
      <c r="C26" s="8">
        <v>17.899999999999999</v>
      </c>
      <c r="D26" s="33" t="s">
        <v>16</v>
      </c>
      <c r="E26" s="8">
        <v>7.3</v>
      </c>
      <c r="F26" s="8">
        <f t="shared" si="0"/>
        <v>25.2</v>
      </c>
    </row>
    <row r="27" spans="1:6" x14ac:dyDescent="0.25">
      <c r="A27" s="4">
        <v>26</v>
      </c>
      <c r="B27" s="5" t="s">
        <v>5</v>
      </c>
      <c r="C27" s="8">
        <v>13.2</v>
      </c>
      <c r="D27" s="33" t="s">
        <v>6</v>
      </c>
      <c r="E27" s="8">
        <v>12.3</v>
      </c>
      <c r="F27" s="8">
        <f t="shared" si="0"/>
        <v>25.5</v>
      </c>
    </row>
    <row r="28" spans="1:6" x14ac:dyDescent="0.25">
      <c r="A28" s="4">
        <v>27</v>
      </c>
      <c r="B28" s="5" t="s">
        <v>48</v>
      </c>
      <c r="C28" s="8">
        <v>10.1</v>
      </c>
      <c r="D28" s="33" t="s">
        <v>49</v>
      </c>
      <c r="E28" s="8">
        <v>15.8</v>
      </c>
      <c r="F28" s="8">
        <f t="shared" si="0"/>
        <v>25.9</v>
      </c>
    </row>
    <row r="29" spans="1:6" x14ac:dyDescent="0.25">
      <c r="A29" s="4">
        <v>28</v>
      </c>
      <c r="B29" s="5" t="s">
        <v>65</v>
      </c>
      <c r="C29" s="8">
        <v>13.7</v>
      </c>
      <c r="D29" s="33" t="s">
        <v>66</v>
      </c>
      <c r="E29" s="8">
        <v>12.3</v>
      </c>
      <c r="F29" s="8">
        <f t="shared" si="0"/>
        <v>26</v>
      </c>
    </row>
    <row r="30" spans="1:6" x14ac:dyDescent="0.25">
      <c r="A30" s="4">
        <v>29</v>
      </c>
      <c r="B30" s="5" t="s">
        <v>67</v>
      </c>
      <c r="C30" s="8">
        <v>12.3</v>
      </c>
      <c r="D30" s="33" t="s">
        <v>68</v>
      </c>
      <c r="E30" s="8">
        <v>15</v>
      </c>
      <c r="F30" s="8">
        <f t="shared" si="0"/>
        <v>27.3</v>
      </c>
    </row>
    <row r="31" spans="1:6" x14ac:dyDescent="0.25">
      <c r="A31" s="4">
        <v>30</v>
      </c>
      <c r="B31" s="5" t="s">
        <v>42</v>
      </c>
      <c r="C31" s="8">
        <v>16</v>
      </c>
      <c r="D31" s="33" t="s">
        <v>43</v>
      </c>
      <c r="E31" s="8">
        <v>11.9</v>
      </c>
      <c r="F31" s="8">
        <f t="shared" si="0"/>
        <v>27.9</v>
      </c>
    </row>
    <row r="32" spans="1:6" x14ac:dyDescent="0.25">
      <c r="A32" s="4">
        <v>31</v>
      </c>
      <c r="B32" s="5" t="s">
        <v>69</v>
      </c>
      <c r="C32" s="8">
        <v>16.3</v>
      </c>
      <c r="D32" s="33" t="s">
        <v>70</v>
      </c>
      <c r="E32" s="8">
        <v>11.7</v>
      </c>
      <c r="F32" s="8">
        <f t="shared" si="0"/>
        <v>28</v>
      </c>
    </row>
    <row r="33" spans="1:6" x14ac:dyDescent="0.25">
      <c r="A33" s="4">
        <v>32</v>
      </c>
      <c r="B33" s="5" t="s">
        <v>19</v>
      </c>
      <c r="C33" s="8">
        <v>16.5</v>
      </c>
      <c r="D33" s="33" t="s">
        <v>20</v>
      </c>
      <c r="E33" s="8">
        <v>12.1</v>
      </c>
      <c r="F33" s="8">
        <f t="shared" si="0"/>
        <v>28.6</v>
      </c>
    </row>
    <row r="34" spans="1:6" x14ac:dyDescent="0.25">
      <c r="A34" s="4">
        <v>33</v>
      </c>
      <c r="B34" s="5" t="s">
        <v>40</v>
      </c>
      <c r="C34" s="8">
        <v>16.3</v>
      </c>
      <c r="D34" s="33" t="s">
        <v>41</v>
      </c>
      <c r="E34" s="8">
        <v>14.3</v>
      </c>
      <c r="F34" s="8">
        <f t="shared" si="0"/>
        <v>30.6</v>
      </c>
    </row>
    <row r="35" spans="1:6" x14ac:dyDescent="0.25">
      <c r="A35" s="4">
        <v>34</v>
      </c>
      <c r="B35" s="5" t="s">
        <v>7</v>
      </c>
      <c r="C35" s="8">
        <v>12</v>
      </c>
      <c r="D35" s="33" t="s">
        <v>8</v>
      </c>
      <c r="E35" s="8">
        <v>18.7</v>
      </c>
      <c r="F35" s="8">
        <f t="shared" si="0"/>
        <v>30.7</v>
      </c>
    </row>
    <row r="36" spans="1:6" x14ac:dyDescent="0.25">
      <c r="A36" s="4">
        <v>35</v>
      </c>
      <c r="B36" s="5" t="s">
        <v>29</v>
      </c>
      <c r="C36" s="8">
        <v>19</v>
      </c>
      <c r="D36" s="33" t="s">
        <v>123</v>
      </c>
      <c r="E36" s="8">
        <v>15</v>
      </c>
      <c r="F36" s="8">
        <f t="shared" si="0"/>
        <v>34</v>
      </c>
    </row>
    <row r="37" spans="1:6" x14ac:dyDescent="0.25">
      <c r="A37" s="4">
        <v>36</v>
      </c>
      <c r="B37" s="5" t="s">
        <v>36</v>
      </c>
      <c r="C37" s="8">
        <v>19</v>
      </c>
      <c r="D37" s="33" t="s">
        <v>37</v>
      </c>
      <c r="E37" s="8">
        <v>15</v>
      </c>
      <c r="F37" s="8">
        <f t="shared" si="0"/>
        <v>34</v>
      </c>
    </row>
    <row r="38" spans="1:6" x14ac:dyDescent="0.25">
      <c r="C38" s="34"/>
      <c r="D38" s="35"/>
      <c r="E38" s="34"/>
      <c r="F38" s="34"/>
    </row>
  </sheetData>
  <sortState xmlns:xlrd2="http://schemas.microsoft.com/office/spreadsheetml/2017/richdata2" ref="A2:F37">
    <sortCondition ref="F2:F37"/>
  </sortState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9E4F0-D485-4056-8BDB-F868944A161E}">
  <dimension ref="A2:F7"/>
  <sheetViews>
    <sheetView zoomScale="145" zoomScaleNormal="145" workbookViewId="0">
      <selection activeCell="D14" sqref="D14"/>
    </sheetView>
  </sheetViews>
  <sheetFormatPr defaultRowHeight="15" x14ac:dyDescent="0.25"/>
  <cols>
    <col min="2" max="2" width="13.5703125" bestFit="1" customWidth="1"/>
    <col min="3" max="3" width="11" bestFit="1" customWidth="1"/>
    <col min="4" max="4" width="11.5703125" customWidth="1"/>
    <col min="5" max="6" width="10.7109375" bestFit="1" customWidth="1"/>
  </cols>
  <sheetData>
    <row r="2" spans="1:6" ht="15.75" thickBot="1" x14ac:dyDescent="0.3"/>
    <row r="3" spans="1:6" ht="15.75" thickBot="1" x14ac:dyDescent="0.3">
      <c r="A3" s="17"/>
      <c r="B3" s="18" t="s">
        <v>76</v>
      </c>
      <c r="C3" s="18" t="s">
        <v>80</v>
      </c>
      <c r="D3" s="18" t="s">
        <v>79</v>
      </c>
      <c r="E3" s="18" t="s">
        <v>72</v>
      </c>
      <c r="F3" s="19" t="s">
        <v>75</v>
      </c>
    </row>
    <row r="4" spans="1:6" x14ac:dyDescent="0.25">
      <c r="A4" s="20">
        <v>45</v>
      </c>
      <c r="B4" s="21">
        <f>(45-15)-2</f>
        <v>28</v>
      </c>
      <c r="C4" s="22">
        <f>B4*72</f>
        <v>2016</v>
      </c>
      <c r="D4" s="23" t="s">
        <v>73</v>
      </c>
      <c r="E4" s="24">
        <f>(C4/6)*0.6</f>
        <v>201.6</v>
      </c>
      <c r="F4" s="42">
        <v>200</v>
      </c>
    </row>
    <row r="5" spans="1:6" x14ac:dyDescent="0.25">
      <c r="A5" s="25">
        <v>15</v>
      </c>
      <c r="B5" s="4" t="s">
        <v>77</v>
      </c>
      <c r="C5" s="9"/>
      <c r="D5" s="4" t="s">
        <v>74</v>
      </c>
      <c r="E5" s="10">
        <f>(C4/6)*0.4</f>
        <v>134.4</v>
      </c>
      <c r="F5" s="43">
        <v>135</v>
      </c>
    </row>
    <row r="6" spans="1:6" x14ac:dyDescent="0.25">
      <c r="A6" s="25">
        <v>2</v>
      </c>
      <c r="B6" s="4" t="s">
        <v>78</v>
      </c>
      <c r="C6" s="9"/>
      <c r="D6" s="3" t="s">
        <v>81</v>
      </c>
      <c r="E6" s="14">
        <f t="shared" ref="E6:F6" si="0">SUM(E3:E5)</f>
        <v>336</v>
      </c>
      <c r="F6" s="44">
        <f t="shared" si="0"/>
        <v>335</v>
      </c>
    </row>
    <row r="7" spans="1:6" ht="15.75" thickBot="1" x14ac:dyDescent="0.3">
      <c r="A7" s="26"/>
      <c r="B7" s="16"/>
      <c r="C7" s="16"/>
      <c r="D7" s="16"/>
      <c r="E7" s="15">
        <f>E6*6</f>
        <v>2016</v>
      </c>
      <c r="F7" s="45">
        <f>F6*6</f>
        <v>2010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450A7-121D-453C-B765-C34D3A75400C}">
  <dimension ref="A1:I60"/>
  <sheetViews>
    <sheetView tabSelected="1" zoomScale="145" zoomScaleNormal="145" workbookViewId="0">
      <selection activeCell="G12" sqref="G12"/>
    </sheetView>
  </sheetViews>
  <sheetFormatPr defaultRowHeight="15" x14ac:dyDescent="0.25"/>
  <cols>
    <col min="2" max="2" width="22.85546875" customWidth="1"/>
    <col min="3" max="3" width="8.42578125" style="1" customWidth="1"/>
    <col min="4" max="4" width="9" customWidth="1"/>
    <col min="5" max="5" width="9.42578125" customWidth="1"/>
    <col min="6" max="6" width="10.42578125" customWidth="1"/>
  </cols>
  <sheetData>
    <row r="1" spans="1:9" x14ac:dyDescent="0.25">
      <c r="A1" s="54" t="s">
        <v>85</v>
      </c>
      <c r="B1" s="54" t="s">
        <v>83</v>
      </c>
      <c r="C1" s="54" t="s">
        <v>133</v>
      </c>
    </row>
    <row r="2" spans="1:9" x14ac:dyDescent="0.25">
      <c r="A2" s="47" t="s">
        <v>84</v>
      </c>
      <c r="B2" s="57" t="s">
        <v>127</v>
      </c>
      <c r="C2" s="3">
        <v>62</v>
      </c>
      <c r="D2" s="38" t="s">
        <v>73</v>
      </c>
      <c r="E2" s="38"/>
      <c r="F2" s="38"/>
      <c r="G2" s="38"/>
      <c r="H2" s="38"/>
      <c r="I2" s="38"/>
    </row>
    <row r="3" spans="1:9" x14ac:dyDescent="0.25">
      <c r="A3" s="48"/>
      <c r="B3" s="57" t="s">
        <v>94</v>
      </c>
      <c r="C3" s="3">
        <v>68</v>
      </c>
      <c r="D3" s="38" t="s">
        <v>74</v>
      </c>
      <c r="E3" s="55"/>
      <c r="F3" s="40"/>
      <c r="G3" s="39"/>
      <c r="H3" s="39"/>
      <c r="I3" s="41"/>
    </row>
    <row r="4" spans="1:9" x14ac:dyDescent="0.25">
      <c r="A4" s="48"/>
      <c r="B4" s="9" t="s">
        <v>99</v>
      </c>
      <c r="C4" s="4">
        <v>70</v>
      </c>
      <c r="D4" s="40"/>
      <c r="E4" s="55"/>
      <c r="F4" s="40"/>
      <c r="G4" s="39"/>
      <c r="H4" s="39"/>
      <c r="I4" s="41"/>
    </row>
    <row r="5" spans="1:9" x14ac:dyDescent="0.25">
      <c r="A5" s="48"/>
      <c r="B5" s="9" t="s">
        <v>130</v>
      </c>
      <c r="C5" s="4">
        <v>72</v>
      </c>
      <c r="D5" s="40"/>
      <c r="E5" s="55"/>
      <c r="F5" s="40"/>
      <c r="G5" s="39"/>
      <c r="H5" s="39"/>
      <c r="I5" s="41"/>
    </row>
    <row r="6" spans="1:9" x14ac:dyDescent="0.25">
      <c r="A6" s="48"/>
      <c r="B6" s="9" t="s">
        <v>105</v>
      </c>
      <c r="C6" s="4">
        <v>72</v>
      </c>
      <c r="D6" s="40"/>
      <c r="E6" s="55"/>
      <c r="F6" s="40"/>
      <c r="G6" s="39"/>
      <c r="H6" s="39"/>
      <c r="I6" s="41"/>
    </row>
    <row r="7" spans="1:9" x14ac:dyDescent="0.25">
      <c r="A7" s="49"/>
      <c r="B7" s="9" t="s">
        <v>100</v>
      </c>
      <c r="C7" s="4">
        <v>72</v>
      </c>
      <c r="D7" s="40"/>
      <c r="E7" s="55"/>
      <c r="F7" s="40"/>
      <c r="G7" s="39"/>
      <c r="H7" s="39"/>
      <c r="I7" s="41"/>
    </row>
    <row r="8" spans="1:9" ht="6" customHeight="1" x14ac:dyDescent="0.25">
      <c r="A8" s="53"/>
      <c r="B8" s="53"/>
      <c r="C8" s="53"/>
      <c r="D8" s="40"/>
      <c r="E8" s="39"/>
      <c r="F8" s="40"/>
      <c r="G8" s="39"/>
      <c r="H8" s="39"/>
      <c r="I8" s="41"/>
    </row>
    <row r="9" spans="1:9" x14ac:dyDescent="0.25">
      <c r="A9" s="46" t="s">
        <v>86</v>
      </c>
      <c r="B9" s="57" t="s">
        <v>92</v>
      </c>
      <c r="C9" s="3">
        <v>71</v>
      </c>
      <c r="D9" s="56" t="s">
        <v>73</v>
      </c>
      <c r="E9" s="55"/>
      <c r="F9" s="40"/>
      <c r="G9" s="39"/>
      <c r="H9" s="39"/>
      <c r="I9" s="41"/>
    </row>
    <row r="10" spans="1:9" x14ac:dyDescent="0.25">
      <c r="A10" s="46"/>
      <c r="B10" s="57" t="s">
        <v>131</v>
      </c>
      <c r="C10" s="3">
        <v>71</v>
      </c>
      <c r="D10" s="56" t="s">
        <v>74</v>
      </c>
      <c r="E10" s="55"/>
      <c r="F10" s="40"/>
      <c r="G10" s="39"/>
      <c r="H10" s="39"/>
      <c r="I10" s="41"/>
    </row>
    <row r="11" spans="1:9" x14ac:dyDescent="0.25">
      <c r="A11" s="46"/>
      <c r="B11" s="9" t="s">
        <v>98</v>
      </c>
      <c r="C11" s="4">
        <v>72</v>
      </c>
      <c r="D11" s="40"/>
      <c r="E11" s="55"/>
      <c r="F11" s="40"/>
      <c r="G11" s="39"/>
      <c r="H11" s="39"/>
      <c r="I11" s="41"/>
    </row>
    <row r="12" spans="1:9" x14ac:dyDescent="0.25">
      <c r="A12" s="46"/>
      <c r="B12" s="9" t="s">
        <v>93</v>
      </c>
      <c r="C12" s="4">
        <v>77</v>
      </c>
      <c r="D12" s="40"/>
      <c r="E12" s="55"/>
      <c r="F12" s="40"/>
      <c r="G12" s="39"/>
      <c r="H12" s="39"/>
      <c r="I12" s="41"/>
    </row>
    <row r="13" spans="1:9" x14ac:dyDescent="0.25">
      <c r="A13" s="46"/>
      <c r="B13" s="9" t="s">
        <v>107</v>
      </c>
      <c r="C13" s="4">
        <v>77</v>
      </c>
      <c r="D13" s="40"/>
      <c r="E13" s="55"/>
      <c r="F13" s="40"/>
      <c r="G13" s="39"/>
      <c r="H13" s="39"/>
      <c r="I13" s="41"/>
    </row>
    <row r="14" spans="1:9" x14ac:dyDescent="0.25">
      <c r="A14" s="46"/>
      <c r="B14" s="9" t="s">
        <v>109</v>
      </c>
      <c r="C14" s="4">
        <v>80</v>
      </c>
      <c r="D14" s="40"/>
      <c r="E14" s="55"/>
      <c r="F14" s="40"/>
      <c r="G14" s="39"/>
      <c r="H14" s="39"/>
      <c r="I14" s="41"/>
    </row>
    <row r="15" spans="1:9" ht="6.75" customHeight="1" x14ac:dyDescent="0.25">
      <c r="A15" s="53"/>
      <c r="B15" s="53"/>
      <c r="C15" s="53"/>
      <c r="D15" s="40"/>
      <c r="E15" s="39"/>
      <c r="F15" s="40"/>
      <c r="G15" s="39"/>
      <c r="H15" s="39"/>
      <c r="I15" s="41"/>
    </row>
    <row r="16" spans="1:9" x14ac:dyDescent="0.25">
      <c r="A16" s="46" t="s">
        <v>88</v>
      </c>
      <c r="B16" s="57" t="s">
        <v>114</v>
      </c>
      <c r="C16" s="3">
        <v>71</v>
      </c>
      <c r="D16" s="56" t="s">
        <v>73</v>
      </c>
      <c r="E16" s="55"/>
      <c r="F16" s="40"/>
      <c r="G16" s="39"/>
      <c r="H16" s="39"/>
      <c r="I16" s="41"/>
    </row>
    <row r="17" spans="1:9" x14ac:dyDescent="0.25">
      <c r="A17" s="46"/>
      <c r="B17" s="57" t="s">
        <v>106</v>
      </c>
      <c r="C17" s="3">
        <v>72</v>
      </c>
      <c r="D17" s="56" t="s">
        <v>74</v>
      </c>
      <c r="E17" s="55"/>
      <c r="F17" s="40"/>
      <c r="G17" s="39"/>
      <c r="H17" s="39"/>
      <c r="I17" s="41"/>
    </row>
    <row r="18" spans="1:9" x14ac:dyDescent="0.25">
      <c r="A18" s="46"/>
      <c r="B18" s="9" t="s">
        <v>95</v>
      </c>
      <c r="C18" s="4">
        <v>76</v>
      </c>
      <c r="D18" s="40"/>
      <c r="E18" s="55"/>
      <c r="F18" s="40"/>
      <c r="G18" s="39"/>
      <c r="H18" s="39"/>
      <c r="I18" s="41"/>
    </row>
    <row r="19" spans="1:9" x14ac:dyDescent="0.25">
      <c r="A19" s="46"/>
      <c r="B19" s="9" t="s">
        <v>97</v>
      </c>
      <c r="C19" s="4">
        <v>77</v>
      </c>
      <c r="D19" s="40"/>
      <c r="E19" s="55"/>
      <c r="F19" s="40"/>
      <c r="G19" s="39"/>
      <c r="H19" s="39"/>
      <c r="I19" s="41"/>
    </row>
    <row r="20" spans="1:9" x14ac:dyDescent="0.25">
      <c r="A20" s="46"/>
      <c r="B20" s="9" t="s">
        <v>101</v>
      </c>
      <c r="C20" s="4">
        <v>79</v>
      </c>
      <c r="D20" s="40"/>
      <c r="E20" s="55"/>
      <c r="F20" s="40"/>
      <c r="G20" s="39"/>
      <c r="H20" s="39"/>
      <c r="I20" s="41"/>
    </row>
    <row r="21" spans="1:9" x14ac:dyDescent="0.25">
      <c r="A21" s="46"/>
      <c r="B21" s="9" t="s">
        <v>111</v>
      </c>
      <c r="C21" s="4">
        <v>81</v>
      </c>
      <c r="D21" s="40"/>
      <c r="E21" s="55"/>
      <c r="F21" s="40"/>
      <c r="G21" s="39"/>
      <c r="H21" s="39"/>
      <c r="I21" s="41"/>
    </row>
    <row r="22" spans="1:9" ht="6.75" customHeight="1" x14ac:dyDescent="0.25">
      <c r="A22" s="53"/>
      <c r="B22" s="53"/>
      <c r="C22" s="53"/>
      <c r="D22" s="40"/>
      <c r="E22" s="39"/>
      <c r="F22" s="40"/>
      <c r="G22" s="39"/>
      <c r="H22" s="39"/>
      <c r="I22" s="41"/>
    </row>
    <row r="23" spans="1:9" x14ac:dyDescent="0.25">
      <c r="A23" s="46" t="s">
        <v>87</v>
      </c>
      <c r="B23" s="57" t="s">
        <v>113</v>
      </c>
      <c r="C23" s="3">
        <v>69</v>
      </c>
      <c r="D23" s="56" t="s">
        <v>73</v>
      </c>
      <c r="E23" s="55"/>
      <c r="F23" s="40"/>
      <c r="G23" s="39"/>
      <c r="H23" s="39"/>
      <c r="I23" s="41"/>
    </row>
    <row r="24" spans="1:9" x14ac:dyDescent="0.25">
      <c r="A24" s="46"/>
      <c r="B24" s="57" t="s">
        <v>118</v>
      </c>
      <c r="C24" s="3">
        <v>75</v>
      </c>
      <c r="D24" s="56" t="s">
        <v>74</v>
      </c>
      <c r="E24" s="55"/>
      <c r="F24" s="40"/>
      <c r="G24" s="39"/>
      <c r="H24" s="39"/>
      <c r="I24" s="41"/>
    </row>
    <row r="25" spans="1:9" x14ac:dyDescent="0.25">
      <c r="A25" s="46"/>
      <c r="B25" s="9" t="s">
        <v>110</v>
      </c>
      <c r="C25" s="4">
        <v>76</v>
      </c>
      <c r="D25" s="40"/>
      <c r="E25" s="55"/>
      <c r="F25" s="40"/>
      <c r="G25" s="39"/>
      <c r="H25" s="39"/>
      <c r="I25" s="41"/>
    </row>
    <row r="26" spans="1:9" x14ac:dyDescent="0.25">
      <c r="A26" s="46"/>
      <c r="B26" s="9" t="s">
        <v>102</v>
      </c>
      <c r="C26" s="4">
        <v>77</v>
      </c>
      <c r="D26" s="40"/>
      <c r="E26" s="55"/>
      <c r="F26" s="40"/>
      <c r="G26" s="39"/>
      <c r="H26" s="39"/>
      <c r="I26" s="41"/>
    </row>
    <row r="27" spans="1:9" x14ac:dyDescent="0.25">
      <c r="A27" s="46"/>
      <c r="B27" s="9" t="s">
        <v>124</v>
      </c>
      <c r="C27" s="4">
        <v>78</v>
      </c>
      <c r="D27" s="40"/>
      <c r="E27" s="55"/>
      <c r="F27" s="40"/>
      <c r="G27" s="39"/>
      <c r="H27" s="39"/>
      <c r="I27" s="41"/>
    </row>
    <row r="28" spans="1:9" x14ac:dyDescent="0.25">
      <c r="A28" s="46"/>
      <c r="B28" s="9" t="s">
        <v>96</v>
      </c>
      <c r="C28" s="4">
        <v>81</v>
      </c>
      <c r="D28" s="40"/>
      <c r="E28" s="55"/>
      <c r="F28" s="40"/>
      <c r="G28" s="39"/>
      <c r="H28" s="39"/>
      <c r="I28" s="41"/>
    </row>
    <row r="29" spans="1:9" ht="7.5" customHeight="1" x14ac:dyDescent="0.25">
      <c r="A29" s="53"/>
      <c r="B29" s="53"/>
      <c r="C29" s="53"/>
      <c r="D29" s="40"/>
      <c r="E29" s="58"/>
      <c r="F29" s="40"/>
      <c r="G29" s="39"/>
      <c r="H29" s="39"/>
      <c r="I29" s="41"/>
    </row>
    <row r="30" spans="1:9" x14ac:dyDescent="0.25">
      <c r="A30" s="46" t="s">
        <v>89</v>
      </c>
      <c r="B30" s="57" t="s">
        <v>91</v>
      </c>
      <c r="C30" s="3">
        <v>74</v>
      </c>
      <c r="D30" s="56" t="s">
        <v>73</v>
      </c>
      <c r="E30" s="55"/>
      <c r="F30" s="40"/>
      <c r="G30" s="39"/>
      <c r="H30" s="39"/>
      <c r="I30" s="41"/>
    </row>
    <row r="31" spans="1:9" x14ac:dyDescent="0.25">
      <c r="A31" s="46"/>
      <c r="B31" s="57" t="s">
        <v>112</v>
      </c>
      <c r="C31" s="3">
        <v>79</v>
      </c>
      <c r="D31" s="56" t="s">
        <v>74</v>
      </c>
      <c r="E31" s="55"/>
      <c r="F31" s="40"/>
      <c r="G31" s="39"/>
      <c r="H31" s="39"/>
      <c r="I31" s="41"/>
    </row>
    <row r="32" spans="1:9" x14ac:dyDescent="0.25">
      <c r="A32" s="46"/>
      <c r="B32" s="9" t="s">
        <v>120</v>
      </c>
      <c r="C32" s="4">
        <v>79</v>
      </c>
      <c r="D32" s="40"/>
      <c r="E32" s="55"/>
      <c r="F32" s="40"/>
      <c r="G32" s="39"/>
      <c r="H32" s="39"/>
      <c r="I32" s="41"/>
    </row>
    <row r="33" spans="1:9" x14ac:dyDescent="0.25">
      <c r="A33" s="46"/>
      <c r="B33" s="9" t="s">
        <v>119</v>
      </c>
      <c r="C33" s="4">
        <v>82</v>
      </c>
      <c r="D33" s="40"/>
      <c r="E33" s="55"/>
      <c r="F33" s="40"/>
      <c r="G33" s="39"/>
      <c r="H33" s="39"/>
      <c r="I33" s="41"/>
    </row>
    <row r="34" spans="1:9" x14ac:dyDescent="0.25">
      <c r="A34" s="46"/>
      <c r="B34" s="9" t="s">
        <v>103</v>
      </c>
      <c r="C34" s="4">
        <v>84</v>
      </c>
      <c r="D34" s="40"/>
      <c r="E34" s="55"/>
      <c r="F34" s="40"/>
      <c r="G34" s="39"/>
      <c r="H34" s="39"/>
      <c r="I34" s="41"/>
    </row>
    <row r="35" spans="1:9" x14ac:dyDescent="0.25">
      <c r="A35" s="46"/>
      <c r="B35" s="9" t="s">
        <v>122</v>
      </c>
      <c r="C35" s="4">
        <v>84</v>
      </c>
      <c r="D35" s="40"/>
      <c r="E35" s="55"/>
      <c r="F35" s="40"/>
      <c r="G35" s="39"/>
      <c r="H35" s="39"/>
      <c r="I35" s="41"/>
    </row>
    <row r="36" spans="1:9" ht="6.75" customHeight="1" x14ac:dyDescent="0.25">
      <c r="A36" s="53"/>
      <c r="B36" s="53"/>
      <c r="C36" s="53"/>
      <c r="D36" s="40"/>
      <c r="E36" s="58"/>
      <c r="F36" s="40"/>
      <c r="G36" s="39"/>
      <c r="H36" s="39"/>
      <c r="I36" s="41"/>
    </row>
    <row r="37" spans="1:9" x14ac:dyDescent="0.25">
      <c r="A37" s="46" t="s">
        <v>90</v>
      </c>
      <c r="B37" s="57" t="s">
        <v>134</v>
      </c>
      <c r="C37" s="3">
        <v>80</v>
      </c>
      <c r="D37" s="56" t="s">
        <v>73</v>
      </c>
      <c r="E37" s="55"/>
      <c r="F37" s="40"/>
      <c r="G37" s="39"/>
      <c r="H37" s="39"/>
      <c r="I37" s="41"/>
    </row>
    <row r="38" spans="1:9" x14ac:dyDescent="0.25">
      <c r="A38" s="46"/>
      <c r="B38" s="57" t="s">
        <v>115</v>
      </c>
      <c r="C38" s="3">
        <v>80</v>
      </c>
      <c r="D38" s="56" t="s">
        <v>74</v>
      </c>
      <c r="E38" s="55"/>
      <c r="F38" s="40"/>
      <c r="G38" s="39"/>
      <c r="H38" s="39"/>
      <c r="I38" s="41"/>
    </row>
    <row r="39" spans="1:9" x14ac:dyDescent="0.25">
      <c r="A39" s="46"/>
      <c r="B39" s="9" t="s">
        <v>108</v>
      </c>
      <c r="C39" s="4">
        <v>82</v>
      </c>
      <c r="E39" s="55"/>
    </row>
    <row r="40" spans="1:9" x14ac:dyDescent="0.25">
      <c r="A40" s="46"/>
      <c r="B40" s="9" t="s">
        <v>117</v>
      </c>
      <c r="C40" s="4">
        <v>82</v>
      </c>
      <c r="E40" s="55"/>
    </row>
    <row r="41" spans="1:9" x14ac:dyDescent="0.25">
      <c r="A41" s="46"/>
      <c r="B41" s="9" t="s">
        <v>116</v>
      </c>
      <c r="C41" s="4">
        <v>83</v>
      </c>
      <c r="E41" s="55"/>
    </row>
    <row r="42" spans="1:9" x14ac:dyDescent="0.25">
      <c r="A42" s="46"/>
      <c r="B42" s="9" t="s">
        <v>121</v>
      </c>
      <c r="C42" s="4">
        <v>87</v>
      </c>
      <c r="E42" s="55"/>
    </row>
    <row r="43" spans="1:9" x14ac:dyDescent="0.25">
      <c r="A43" s="28"/>
      <c r="E43" s="55"/>
    </row>
    <row r="44" spans="1:9" x14ac:dyDescent="0.25">
      <c r="A44" s="28"/>
    </row>
    <row r="45" spans="1:9" x14ac:dyDescent="0.25">
      <c r="A45" s="28"/>
    </row>
    <row r="46" spans="1:9" x14ac:dyDescent="0.25">
      <c r="A46" s="28"/>
    </row>
    <row r="47" spans="1:9" x14ac:dyDescent="0.25">
      <c r="A47" s="28"/>
    </row>
    <row r="48" spans="1:9" x14ac:dyDescent="0.25">
      <c r="A48" s="28"/>
    </row>
    <row r="49" spans="1:1" x14ac:dyDescent="0.25">
      <c r="A49" s="28"/>
    </row>
    <row r="50" spans="1:1" x14ac:dyDescent="0.25">
      <c r="A50" s="28"/>
    </row>
    <row r="52" spans="1:1" x14ac:dyDescent="0.25">
      <c r="A52" s="28"/>
    </row>
    <row r="53" spans="1:1" x14ac:dyDescent="0.25">
      <c r="A53" s="28"/>
    </row>
    <row r="54" spans="1:1" x14ac:dyDescent="0.25">
      <c r="A54" s="28"/>
    </row>
    <row r="55" spans="1:1" x14ac:dyDescent="0.25">
      <c r="A55" s="28"/>
    </row>
    <row r="56" spans="1:1" x14ac:dyDescent="0.25">
      <c r="A56" s="28"/>
    </row>
    <row r="57" spans="1:1" x14ac:dyDescent="0.25">
      <c r="A57" s="28"/>
    </row>
    <row r="58" spans="1:1" x14ac:dyDescent="0.25">
      <c r="A58" s="28"/>
    </row>
    <row r="59" spans="1:1" x14ac:dyDescent="0.25">
      <c r="A59" s="28"/>
    </row>
    <row r="60" spans="1:1" x14ac:dyDescent="0.25">
      <c r="A60" s="28"/>
    </row>
  </sheetData>
  <mergeCells count="11">
    <mergeCell ref="A37:A42"/>
    <mergeCell ref="A2:A7"/>
    <mergeCell ref="A9:A14"/>
    <mergeCell ref="A16:A21"/>
    <mergeCell ref="A23:A28"/>
    <mergeCell ref="A30:A35"/>
    <mergeCell ref="A8:C8"/>
    <mergeCell ref="A15:C15"/>
    <mergeCell ref="A22:C22"/>
    <mergeCell ref="A29:C29"/>
    <mergeCell ref="A36:C36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FE3AF-A0C1-48C1-80C3-17CF6B23CE71}">
  <dimension ref="A1:B37"/>
  <sheetViews>
    <sheetView topLeftCell="A20" zoomScale="145" zoomScaleNormal="145" workbookViewId="0">
      <selection activeCell="D29" sqref="D29"/>
    </sheetView>
  </sheetViews>
  <sheetFormatPr defaultRowHeight="15" x14ac:dyDescent="0.25"/>
  <cols>
    <col min="2" max="2" width="27" style="1" customWidth="1"/>
    <col min="4" max="4" width="21.85546875" customWidth="1"/>
  </cols>
  <sheetData>
    <row r="1" spans="1:2" ht="15.75" thickBot="1" x14ac:dyDescent="0.3">
      <c r="A1" s="27" t="s">
        <v>82</v>
      </c>
      <c r="B1" s="19" t="s">
        <v>132</v>
      </c>
    </row>
    <row r="2" spans="1:2" x14ac:dyDescent="0.25">
      <c r="A2" s="51">
        <v>0.33333333333333331</v>
      </c>
      <c r="B2" s="29" t="s">
        <v>130</v>
      </c>
    </row>
    <row r="3" spans="1:2" x14ac:dyDescent="0.25">
      <c r="A3" s="50"/>
      <c r="B3" s="30" t="s">
        <v>113</v>
      </c>
    </row>
    <row r="4" spans="1:2" x14ac:dyDescent="0.25">
      <c r="A4" s="50">
        <v>0.34027777777777779</v>
      </c>
      <c r="B4" s="30" t="s">
        <v>102</v>
      </c>
    </row>
    <row r="5" spans="1:2" x14ac:dyDescent="0.25">
      <c r="A5" s="50"/>
      <c r="B5" s="30" t="s">
        <v>103</v>
      </c>
    </row>
    <row r="6" spans="1:2" x14ac:dyDescent="0.25">
      <c r="A6" s="50">
        <v>0.34722222222222221</v>
      </c>
      <c r="B6" s="30" t="s">
        <v>94</v>
      </c>
    </row>
    <row r="7" spans="1:2" x14ac:dyDescent="0.25">
      <c r="A7" s="50"/>
      <c r="B7" s="30" t="s">
        <v>99</v>
      </c>
    </row>
    <row r="8" spans="1:2" x14ac:dyDescent="0.25">
      <c r="A8" s="50">
        <v>0.35416666666666669</v>
      </c>
      <c r="B8" s="30" t="s">
        <v>92</v>
      </c>
    </row>
    <row r="9" spans="1:2" x14ac:dyDescent="0.25">
      <c r="A9" s="50"/>
      <c r="B9" s="30" t="s">
        <v>93</v>
      </c>
    </row>
    <row r="10" spans="1:2" x14ac:dyDescent="0.25">
      <c r="A10" s="50">
        <v>0.3611111111111111</v>
      </c>
      <c r="B10" s="30" t="s">
        <v>95</v>
      </c>
    </row>
    <row r="11" spans="1:2" x14ac:dyDescent="0.25">
      <c r="A11" s="50"/>
      <c r="B11" s="30" t="s">
        <v>101</v>
      </c>
    </row>
    <row r="12" spans="1:2" x14ac:dyDescent="0.25">
      <c r="A12" s="50">
        <v>0.36805555555555558</v>
      </c>
      <c r="B12" s="30" t="s">
        <v>98</v>
      </c>
    </row>
    <row r="13" spans="1:2" x14ac:dyDescent="0.25">
      <c r="A13" s="50"/>
      <c r="B13" s="32" t="s">
        <v>121</v>
      </c>
    </row>
    <row r="14" spans="1:2" x14ac:dyDescent="0.25">
      <c r="A14" s="50">
        <v>0.375</v>
      </c>
      <c r="B14" s="30" t="s">
        <v>111</v>
      </c>
    </row>
    <row r="15" spans="1:2" x14ac:dyDescent="0.25">
      <c r="A15" s="50"/>
      <c r="B15" s="30" t="s">
        <v>104</v>
      </c>
    </row>
    <row r="16" spans="1:2" x14ac:dyDescent="0.25">
      <c r="A16" s="50">
        <v>0.38194444444444442</v>
      </c>
      <c r="B16" s="30" t="s">
        <v>109</v>
      </c>
    </row>
    <row r="17" spans="1:2" x14ac:dyDescent="0.25">
      <c r="A17" s="50"/>
      <c r="B17" s="30" t="s">
        <v>110</v>
      </c>
    </row>
    <row r="18" spans="1:2" x14ac:dyDescent="0.25">
      <c r="A18" s="50">
        <v>0.3888888888888889</v>
      </c>
      <c r="B18" s="30" t="s">
        <v>115</v>
      </c>
    </row>
    <row r="19" spans="1:2" x14ac:dyDescent="0.25">
      <c r="A19" s="50"/>
      <c r="B19" s="30" t="s">
        <v>116</v>
      </c>
    </row>
    <row r="20" spans="1:2" x14ac:dyDescent="0.25">
      <c r="A20" s="50">
        <v>0.39583333333333331</v>
      </c>
      <c r="B20" s="30" t="s">
        <v>108</v>
      </c>
    </row>
    <row r="21" spans="1:2" x14ac:dyDescent="0.25">
      <c r="A21" s="50"/>
      <c r="B21" s="30" t="s">
        <v>112</v>
      </c>
    </row>
    <row r="22" spans="1:2" x14ac:dyDescent="0.25">
      <c r="A22" s="50">
        <v>0.40277777777777779</v>
      </c>
      <c r="B22" s="30" t="s">
        <v>105</v>
      </c>
    </row>
    <row r="23" spans="1:2" x14ac:dyDescent="0.25">
      <c r="A23" s="50"/>
      <c r="B23" s="30" t="s">
        <v>106</v>
      </c>
    </row>
    <row r="24" spans="1:2" x14ac:dyDescent="0.25">
      <c r="A24" s="50">
        <v>0.40972222222222221</v>
      </c>
      <c r="B24" s="30" t="s">
        <v>100</v>
      </c>
    </row>
    <row r="25" spans="1:2" x14ac:dyDescent="0.25">
      <c r="A25" s="50"/>
      <c r="B25" s="30" t="s">
        <v>114</v>
      </c>
    </row>
    <row r="26" spans="1:2" x14ac:dyDescent="0.25">
      <c r="A26" s="50">
        <v>0.41666666666666669</v>
      </c>
      <c r="B26" s="30" t="s">
        <v>107</v>
      </c>
    </row>
    <row r="27" spans="1:2" x14ac:dyDescent="0.25">
      <c r="A27" s="50"/>
      <c r="B27" s="30" t="s">
        <v>127</v>
      </c>
    </row>
    <row r="28" spans="1:2" x14ac:dyDescent="0.25">
      <c r="A28" s="50">
        <v>0.4236111111111111</v>
      </c>
      <c r="B28" s="30" t="s">
        <v>117</v>
      </c>
    </row>
    <row r="29" spans="1:2" x14ac:dyDescent="0.25">
      <c r="A29" s="50"/>
      <c r="B29" s="30" t="s">
        <v>119</v>
      </c>
    </row>
    <row r="30" spans="1:2" x14ac:dyDescent="0.25">
      <c r="A30" s="50">
        <v>0.43055555555555558</v>
      </c>
      <c r="B30" s="30" t="s">
        <v>118</v>
      </c>
    </row>
    <row r="31" spans="1:2" x14ac:dyDescent="0.25">
      <c r="A31" s="50"/>
      <c r="B31" s="30" t="s">
        <v>122</v>
      </c>
    </row>
    <row r="32" spans="1:2" x14ac:dyDescent="0.25">
      <c r="A32" s="50">
        <v>0.4375</v>
      </c>
      <c r="B32" s="32" t="s">
        <v>131</v>
      </c>
    </row>
    <row r="33" spans="1:2" x14ac:dyDescent="0.25">
      <c r="A33" s="50"/>
      <c r="B33" s="30" t="s">
        <v>96</v>
      </c>
    </row>
    <row r="34" spans="1:2" x14ac:dyDescent="0.25">
      <c r="A34" s="50">
        <v>0.44444444444444442</v>
      </c>
      <c r="B34" s="30" t="s">
        <v>125</v>
      </c>
    </row>
    <row r="35" spans="1:2" x14ac:dyDescent="0.25">
      <c r="A35" s="50"/>
      <c r="B35" s="30" t="s">
        <v>120</v>
      </c>
    </row>
    <row r="36" spans="1:2" x14ac:dyDescent="0.25">
      <c r="A36" s="50">
        <v>0.4513888888888889</v>
      </c>
      <c r="B36" s="30" t="s">
        <v>91</v>
      </c>
    </row>
    <row r="37" spans="1:2" ht="15.75" thickBot="1" x14ac:dyDescent="0.3">
      <c r="A37" s="52"/>
      <c r="B37" s="31" t="s">
        <v>97</v>
      </c>
    </row>
  </sheetData>
  <mergeCells count="18"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A2:A3"/>
    <mergeCell ref="A4:A5"/>
    <mergeCell ref="A6:A7"/>
    <mergeCell ref="A8:A9"/>
    <mergeCell ref="A10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Roster</vt:lpstr>
      <vt:lpstr>Prize $</vt:lpstr>
      <vt:lpstr>Flights</vt:lpstr>
      <vt:lpstr>Pairings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Gregg Ferrell</dc:creator>
  <cp:lastModifiedBy>Gregg Ferrell</cp:lastModifiedBy>
  <dcterms:created xsi:type="dcterms:W3CDTF">2024-09-08T19:26:31Z</dcterms:created>
  <dcterms:modified xsi:type="dcterms:W3CDTF">2024-09-15T13:34:39Z</dcterms:modified>
</cp:coreProperties>
</file>